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5200" windowHeight="11250" activeTab="1"/>
  </bookViews>
  <sheets>
    <sheet name="Overview" sheetId="3" r:id="rId1"/>
    <sheet name="Breakdown" sheetId="1" r:id="rId2"/>
  </sheets>
  <definedNames>
    <definedName name="_xlnm._FilterDatabase" localSheetId="1" hidden="1">Breakdown!$A$1:$D$95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2" i="1" l="1"/>
  <c r="C101" i="1"/>
  <c r="C100" i="1"/>
  <c r="D25" i="3" l="1"/>
  <c r="C103" i="1" l="1"/>
  <c r="C9" i="3" l="1"/>
  <c r="C10" i="3" l="1"/>
  <c r="B5" i="3" s="1"/>
  <c r="C12" i="3" l="1"/>
  <c r="D5" i="3" s="1"/>
  <c r="C11" i="3"/>
  <c r="C5" i="3" l="1"/>
</calcChain>
</file>

<file path=xl/sharedStrings.xml><?xml version="1.0" encoding="utf-8"?>
<sst xmlns="http://schemas.openxmlformats.org/spreadsheetml/2006/main" count="291" uniqueCount="118">
  <si>
    <t>T2 engagement stats</t>
  </si>
  <si>
    <t>Total number of stakeholders engaged through events, bilaterals and surveys</t>
  </si>
  <si>
    <t>Total number of engagements through online, press and #ChallengeOurPlan campaign</t>
  </si>
  <si>
    <t>Total number of impressions through #ChallengeOurPlan campaign</t>
  </si>
  <si>
    <t>Totals</t>
  </si>
  <si>
    <t>Event (reach)</t>
  </si>
  <si>
    <t>Report (reach)</t>
  </si>
  <si>
    <t>Online (reach)</t>
  </si>
  <si>
    <t>Social Media (impressions)</t>
  </si>
  <si>
    <t>Event</t>
  </si>
  <si>
    <t>Date</t>
  </si>
  <si>
    <t>Stakeholder reach/no of attendees</t>
  </si>
  <si>
    <t>Engagement type</t>
  </si>
  <si>
    <t>Example Engagement Event</t>
  </si>
  <si>
    <t>RIIO-T2 Innovation Strategy 2021-2026 Stakeholder Consultation</t>
  </si>
  <si>
    <t>Report</t>
  </si>
  <si>
    <t>LCNI Conference 2019</t>
  </si>
  <si>
    <t xml:space="preserve">Category 1: Meet the Needs of Consumers and Network Users - RIIO-T2 Stakeholder Consultation  </t>
  </si>
  <si>
    <t>Category 2: Maintain a Safe &amp; Resilient Network; Efficient and Responsive to Change - RIIO-T2 Stakeholder Consultation</t>
  </si>
  <si>
    <t>Category 3: Delivering an Environmentally Sustainable Network – RIIO-T2 Stakeholder Consultation</t>
  </si>
  <si>
    <t>Energy conversations</t>
  </si>
  <si>
    <t>Do we even need an electricity transmission network anyway?</t>
  </si>
  <si>
    <t>Ensuring our Transmission network enables the low-carbon future: A “PechaKucha” view of SP Energy Networks RIIO-T2 Plans</t>
  </si>
  <si>
    <t>Smart Grid Forums’ Grid Asset Management 2019 Conference and Networking Forum</t>
  </si>
  <si>
    <t>Managing Asset and Network Risk Stakeholder Consultation</t>
  </si>
  <si>
    <t xml:space="preserve">Centre for Energy Policy Energy Conversations: ‘Keeping the lights on’: what is it worth? </t>
  </si>
  <si>
    <t>SP Energy Networks Strategic Stakeholder Panel (Scotland)</t>
  </si>
  <si>
    <t>Student Lecture “Electricity Markets and Power System Economics”</t>
  </si>
  <si>
    <t>SP Transmission Connections Summit</t>
  </si>
  <si>
    <t>SPEN Annual Stakeholder Conference</t>
  </si>
  <si>
    <t>National Grid Customer Seminar x3</t>
  </si>
  <si>
    <t>SP Transmission Supply Chain Event</t>
  </si>
  <si>
    <t xml:space="preserve">RIIO-T2 Central and Southern Scotland Electricity Scenarios 2018 </t>
  </si>
  <si>
    <t>RIIO-T2 Energy Scenarios Webinar</t>
  </si>
  <si>
    <t>Online</t>
  </si>
  <si>
    <t xml:space="preserve">SP Transmission Panel – Future Energy Scenarios </t>
  </si>
  <si>
    <t>Young Energy Force Panel</t>
  </si>
  <si>
    <t>Incentives Engagement (as part of Managing Asset and Network Risk Event)</t>
  </si>
  <si>
    <t>Managing Asset and Network Risk Stakeholder Consultation: Follow Up Session</t>
  </si>
  <si>
    <t xml:space="preserve">SP Transmission South West Scotland and Dumfries &amp; Galloway Developer Forum </t>
  </si>
  <si>
    <t>Project Phoenix Stakeholder Event</t>
  </si>
  <si>
    <t xml:space="preserve">Green Economy Fund Round 2 </t>
  </si>
  <si>
    <t>Green Economy Fund Workshops x 3</t>
  </si>
  <si>
    <t xml:space="preserve">SPEN SEPA Collaboration Workshop </t>
  </si>
  <si>
    <t>SP Transmission Innovation Strategy Consultation Webinar</t>
  </si>
  <si>
    <t>Annual report - Transmission Annual Sustainability Statement</t>
  </si>
  <si>
    <t>-</t>
  </si>
  <si>
    <t>Transmission Annual Performance Report</t>
  </si>
  <si>
    <t>Annual Stakeholder Engagement Report - Transmission</t>
  </si>
  <si>
    <t>Annual report - Losses Statement</t>
  </si>
  <si>
    <t>Website - News articles</t>
  </si>
  <si>
    <t>Website - RIIO-T2</t>
  </si>
  <si>
    <t>Website - Transmission Connections</t>
  </si>
  <si>
    <t>Website - Transmission Investment</t>
  </si>
  <si>
    <t>Website – Innovation</t>
  </si>
  <si>
    <t>Website - Green Economy Fund (Net Zero Fund in T2)</t>
  </si>
  <si>
    <t>Social media - Facebook and LinkedIn</t>
  </si>
  <si>
    <t>Social media</t>
  </si>
  <si>
    <t>Press articles</t>
  </si>
  <si>
    <t>Social media - T2 Facebook and Twitter Activity</t>
  </si>
  <si>
    <t>National Grid Customer Seminar</t>
  </si>
  <si>
    <t>ENJNCF</t>
  </si>
  <si>
    <t>ENA common view</t>
  </si>
  <si>
    <t>Bilaterals</t>
  </si>
  <si>
    <t>Various</t>
  </si>
  <si>
    <t>TO wide Willingness to Pay study</t>
  </si>
  <si>
    <t>Qualitative Consumer Research workshop</t>
  </si>
  <si>
    <t>SPEN Willingness to Pay digital tool</t>
  </si>
  <si>
    <t>Q1 2018</t>
  </si>
  <si>
    <t>Consumer Willingness to Pay workshop</t>
  </si>
  <si>
    <t>In-depth stakeholder interviews</t>
  </si>
  <si>
    <t>Consumer Willingness to Accept research</t>
  </si>
  <si>
    <t>SP Energy Networks Strategic Stakeholder Panel (Scotland) - Meeting 12</t>
  </si>
  <si>
    <t>SP Energy Networks Strategic Stakeholder Panel (Scotland) - Meeting 13</t>
  </si>
  <si>
    <t>SP Energy Networks Strategic Stakeholder Panel (Scotland) - Meeting 14</t>
  </si>
  <si>
    <t>SP Energy Networks Strategic Stakeholder Panel (Scotland) - Meeting 16</t>
  </si>
  <si>
    <t>SP Energy Networks Strategic Stakeholder Panel (Scotland) - Meeting 17</t>
  </si>
  <si>
    <t xml:space="preserve">SPEN-SNH Workshop </t>
  </si>
  <si>
    <t xml:space="preserve">Sustainability Stakeholder Working Group </t>
  </si>
  <si>
    <t>RIIO-T2 Innovation Strategy update Webinar</t>
  </si>
  <si>
    <t>Webinar</t>
  </si>
  <si>
    <t>Network Asset Performance Conference</t>
  </si>
  <si>
    <t>TO user Group Meeting</t>
  </si>
  <si>
    <t>September 18</t>
  </si>
  <si>
    <t>November 18</t>
  </si>
  <si>
    <t>February 19</t>
  </si>
  <si>
    <t>March 19</t>
  </si>
  <si>
    <t>April 19</t>
  </si>
  <si>
    <t>May 19</t>
  </si>
  <si>
    <t>June 19</t>
  </si>
  <si>
    <t>July 19</t>
  </si>
  <si>
    <t>August 19</t>
  </si>
  <si>
    <t>September 19</t>
  </si>
  <si>
    <t>October 19</t>
  </si>
  <si>
    <t>November 19</t>
  </si>
  <si>
    <t>December 19</t>
  </si>
  <si>
    <t>Ofgem Challenge Group</t>
  </si>
  <si>
    <t>FES email communication - Tracivity</t>
  </si>
  <si>
    <t>FES linkedin post</t>
  </si>
  <si>
    <t>Social Media impressions</t>
  </si>
  <si>
    <r>
      <rPr>
        <b/>
        <sz val="14"/>
        <rFont val="Calibri"/>
        <family val="2"/>
        <scheme val="minor"/>
      </rPr>
      <t>Newsletters:</t>
    </r>
    <r>
      <rPr>
        <sz val="14"/>
        <rFont val="Calibri"/>
        <family val="2"/>
        <scheme val="minor"/>
      </rPr>
      <t xml:space="preserve">
- T2 newsletters
- Transmission Owner Reinforcement Instruction Reports
- Green Economy Fund
- Sustainable Business Strategy
- Open Networks
- Other</t>
    </r>
  </si>
  <si>
    <t>October 17</t>
  </si>
  <si>
    <t>September 17</t>
  </si>
  <si>
    <t>February 18</t>
  </si>
  <si>
    <t>March 18</t>
  </si>
  <si>
    <t>May 18</t>
  </si>
  <si>
    <t>September - October 18</t>
  </si>
  <si>
    <t>September 18 and Janurary 19</t>
  </si>
  <si>
    <t>October 18</t>
  </si>
  <si>
    <t>December 18</t>
  </si>
  <si>
    <t>January 19</t>
  </si>
  <si>
    <t>February - July 19</t>
  </si>
  <si>
    <t>Understanding SP Transmission - 'How we make our money' workshop</t>
  </si>
  <si>
    <t>January - July 19</t>
  </si>
  <si>
    <t>April - July 19</t>
  </si>
  <si>
    <t>In-depth stakeholder interviews - Willingness to Accept research</t>
  </si>
  <si>
    <t>Willingness to Accept research - Cost of Equity</t>
  </si>
  <si>
    <t>October 18 - March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</si>
</sst>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sz val="14"/>
      <color theme="1"/>
      <name val="Calibri"/>
      <family val="2"/>
    </font>
    <font>
      <b/>
      <i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0B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 wrapText="1"/>
    </xf>
    <xf numFmtId="3" fontId="6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left" vertical="center" wrapText="1"/>
    </xf>
    <xf numFmtId="17" fontId="13" fillId="5" borderId="1" xfId="0" applyNumberFormat="1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15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5" fontId="5" fillId="0" borderId="1" xfId="0" applyNumberFormat="1" applyFont="1" applyFill="1" applyBorder="1" applyAlignment="1">
      <alignment horizontal="left" vertical="center" wrapText="1"/>
    </xf>
    <xf numFmtId="15" fontId="5" fillId="0" borderId="3" xfId="0" applyNumberFormat="1" applyFont="1" applyFill="1" applyBorder="1" applyAlignment="1">
      <alignment horizontal="left" vertical="center" wrapText="1"/>
    </xf>
    <xf numFmtId="3" fontId="10" fillId="0" borderId="1" xfId="0" applyNumberFormat="1" applyFont="1" applyBorder="1" applyAlignment="1">
      <alignment vertical="center" wrapText="1"/>
    </xf>
    <xf numFmtId="49" fontId="10" fillId="0" borderId="1" xfId="0" applyNumberFormat="1" applyFont="1" applyBorder="1" applyAlignment="1">
      <alignment vertical="center" wrapText="1"/>
    </xf>
    <xf numFmtId="15" fontId="12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49" fontId="0" fillId="0" borderId="0" xfId="0" applyNumberFormat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49" fontId="10" fillId="0" borderId="2" xfId="0" applyNumberFormat="1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49" fontId="12" fillId="4" borderId="1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3" zoomScale="80" zoomScaleNormal="80" workbookViewId="0">
      <selection activeCell="D30" sqref="D30"/>
    </sheetView>
  </sheetViews>
  <sheetFormatPr defaultColWidth="11" defaultRowHeight="15.75" x14ac:dyDescent="0.25"/>
  <cols>
    <col min="1" max="1" width="27.75" style="1" customWidth="1"/>
    <col min="2" max="2" width="29.625" style="1" customWidth="1"/>
    <col min="3" max="3" width="28.625" style="1" customWidth="1"/>
    <col min="4" max="4" width="26.625" style="1" customWidth="1"/>
    <col min="5" max="16384" width="11" style="1"/>
  </cols>
  <sheetData>
    <row r="1" spans="1:4" ht="38.25" customHeight="1" x14ac:dyDescent="0.25">
      <c r="A1" s="56" t="s">
        <v>0</v>
      </c>
      <c r="B1" s="56"/>
      <c r="C1" s="56"/>
      <c r="D1" s="56"/>
    </row>
    <row r="2" spans="1:4" x14ac:dyDescent="0.25">
      <c r="A2" s="8"/>
      <c r="B2" s="8"/>
      <c r="C2" s="8"/>
      <c r="D2" s="8"/>
    </row>
    <row r="3" spans="1:4" x14ac:dyDescent="0.25">
      <c r="A3" s="8"/>
      <c r="B3" s="8"/>
      <c r="C3" s="8"/>
      <c r="D3" s="8"/>
    </row>
    <row r="4" spans="1:4" ht="51" customHeight="1" x14ac:dyDescent="0.25">
      <c r="B4" s="11" t="s">
        <v>1</v>
      </c>
      <c r="C4" s="11" t="s">
        <v>2</v>
      </c>
      <c r="D4" s="9" t="s">
        <v>3</v>
      </c>
    </row>
    <row r="5" spans="1:4" ht="21" x14ac:dyDescent="0.25">
      <c r="B5" s="10">
        <f>SUM(C9+C10)</f>
        <v>6851</v>
      </c>
      <c r="C5" s="10">
        <f>SUM(C11+C12)</f>
        <v>144027</v>
      </c>
      <c r="D5" s="14">
        <f>SUM(C12)</f>
        <v>34118</v>
      </c>
    </row>
    <row r="6" spans="1:4" x14ac:dyDescent="0.25">
      <c r="B6" s="8"/>
      <c r="C6" s="8"/>
      <c r="D6" s="8"/>
    </row>
    <row r="7" spans="1:4" x14ac:dyDescent="0.25">
      <c r="A7" s="8"/>
      <c r="B7" s="8"/>
      <c r="C7" s="8"/>
      <c r="D7" s="8"/>
    </row>
    <row r="8" spans="1:4" x14ac:dyDescent="0.25">
      <c r="A8" s="8"/>
      <c r="B8" s="8"/>
      <c r="C8" s="8"/>
      <c r="D8" s="8"/>
    </row>
    <row r="9" spans="1:4" x14ac:dyDescent="0.25">
      <c r="A9" s="57" t="s">
        <v>4</v>
      </c>
      <c r="B9" s="4" t="s">
        <v>5</v>
      </c>
      <c r="C9" s="4">
        <f>SUM(Breakdown!C100)</f>
        <v>6381</v>
      </c>
    </row>
    <row r="10" spans="1:4" ht="15.75" customHeight="1" x14ac:dyDescent="0.25">
      <c r="A10" s="58"/>
      <c r="B10" s="4" t="s">
        <v>6</v>
      </c>
      <c r="C10" s="4">
        <f>SUM(Breakdown!C101)</f>
        <v>470</v>
      </c>
    </row>
    <row r="11" spans="1:4" ht="15.75" customHeight="1" x14ac:dyDescent="0.25">
      <c r="A11" s="58"/>
      <c r="B11" s="4" t="s">
        <v>7</v>
      </c>
      <c r="C11" s="4">
        <f>SUM(Breakdown!C102)</f>
        <v>109909</v>
      </c>
    </row>
    <row r="12" spans="1:4" ht="15.75" customHeight="1" x14ac:dyDescent="0.25">
      <c r="A12" s="58"/>
      <c r="B12" s="4" t="s">
        <v>8</v>
      </c>
      <c r="C12" s="4">
        <f>SUM(Breakdown!C103)</f>
        <v>34118</v>
      </c>
    </row>
    <row r="17" spans="4:4" x14ac:dyDescent="0.25">
      <c r="D17" s="1">
        <v>2285</v>
      </c>
    </row>
    <row r="18" spans="4:4" x14ac:dyDescent="0.25">
      <c r="D18" s="1">
        <v>999</v>
      </c>
    </row>
    <row r="19" spans="4:4" x14ac:dyDescent="0.25">
      <c r="D19" s="1">
        <v>32</v>
      </c>
    </row>
    <row r="20" spans="4:4" x14ac:dyDescent="0.25">
      <c r="D20" s="1">
        <v>1600</v>
      </c>
    </row>
    <row r="21" spans="4:4" x14ac:dyDescent="0.25">
      <c r="D21" s="1">
        <v>28</v>
      </c>
    </row>
    <row r="22" spans="4:4" x14ac:dyDescent="0.25">
      <c r="D22" s="1">
        <v>15</v>
      </c>
    </row>
    <row r="23" spans="4:4" x14ac:dyDescent="0.25">
      <c r="D23" s="1">
        <v>1892</v>
      </c>
    </row>
    <row r="25" spans="4:4" x14ac:dyDescent="0.25">
      <c r="D25" s="1">
        <f>SUM(D17:D24)</f>
        <v>6851</v>
      </c>
    </row>
  </sheetData>
  <mergeCells count="2">
    <mergeCell ref="A1:D1"/>
    <mergeCell ref="A9:A12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zoomScale="55" zoomScaleNormal="55" workbookViewId="0">
      <pane ySplit="1" topLeftCell="A2" activePane="bottomLeft" state="frozen"/>
      <selection activeCell="L1" sqref="L1"/>
      <selection pane="bottomLeft" activeCell="C102" sqref="C102"/>
    </sheetView>
  </sheetViews>
  <sheetFormatPr defaultColWidth="11" defaultRowHeight="15.75" x14ac:dyDescent="0.25"/>
  <cols>
    <col min="1" max="1" width="67" style="1" customWidth="1"/>
    <col min="2" max="2" width="20.875" style="1" customWidth="1"/>
    <col min="3" max="3" width="39.75" style="1" customWidth="1"/>
    <col min="4" max="4" width="22.25" style="1" customWidth="1"/>
    <col min="5" max="16384" width="11" style="1"/>
  </cols>
  <sheetData>
    <row r="1" spans="1:4" ht="53.25" customHeight="1" x14ac:dyDescent="0.25">
      <c r="A1" s="2" t="s">
        <v>9</v>
      </c>
      <c r="B1" s="2" t="s">
        <v>10</v>
      </c>
      <c r="C1" s="54" t="s">
        <v>11</v>
      </c>
      <c r="D1" s="2" t="s">
        <v>12</v>
      </c>
    </row>
    <row r="2" spans="1:4" ht="53.25" customHeight="1" x14ac:dyDescent="0.25">
      <c r="A2" s="16" t="s">
        <v>13</v>
      </c>
      <c r="B2" s="17">
        <v>43466</v>
      </c>
      <c r="C2" s="18">
        <v>20</v>
      </c>
      <c r="D2" s="18" t="s">
        <v>9</v>
      </c>
    </row>
    <row r="3" spans="1:4" ht="43.5" customHeight="1" x14ac:dyDescent="0.25">
      <c r="A3" s="24" t="s">
        <v>72</v>
      </c>
      <c r="B3" s="40" t="s">
        <v>102</v>
      </c>
      <c r="C3" s="27">
        <v>20</v>
      </c>
      <c r="D3" s="21" t="s">
        <v>9</v>
      </c>
    </row>
    <row r="4" spans="1:4" ht="43.5" customHeight="1" x14ac:dyDescent="0.25">
      <c r="A4" s="33" t="s">
        <v>66</v>
      </c>
      <c r="B4" s="40" t="s">
        <v>101</v>
      </c>
      <c r="C4" s="26">
        <v>18</v>
      </c>
      <c r="D4" s="21" t="s">
        <v>9</v>
      </c>
    </row>
    <row r="5" spans="1:4" ht="43.5" customHeight="1" x14ac:dyDescent="0.25">
      <c r="A5" s="33" t="s">
        <v>66</v>
      </c>
      <c r="B5" s="40" t="s">
        <v>101</v>
      </c>
      <c r="C5" s="26">
        <v>20</v>
      </c>
      <c r="D5" s="21" t="s">
        <v>9</v>
      </c>
    </row>
    <row r="6" spans="1:4" ht="43.5" customHeight="1" x14ac:dyDescent="0.25">
      <c r="A6" s="21" t="s">
        <v>67</v>
      </c>
      <c r="B6" s="39" t="s">
        <v>68</v>
      </c>
      <c r="C6" s="42">
        <v>999</v>
      </c>
      <c r="D6" s="21" t="s">
        <v>9</v>
      </c>
    </row>
    <row r="7" spans="1:4" ht="43.5" customHeight="1" x14ac:dyDescent="0.25">
      <c r="A7" s="29" t="s">
        <v>44</v>
      </c>
      <c r="B7" s="46" t="s">
        <v>103</v>
      </c>
      <c r="C7" s="42">
        <v>40</v>
      </c>
      <c r="D7" s="21" t="s">
        <v>9</v>
      </c>
    </row>
    <row r="8" spans="1:4" ht="43.5" customHeight="1" x14ac:dyDescent="0.25">
      <c r="A8" s="24" t="s">
        <v>73</v>
      </c>
      <c r="B8" s="46" t="s">
        <v>103</v>
      </c>
      <c r="C8" s="27">
        <v>12</v>
      </c>
      <c r="D8" s="24" t="s">
        <v>9</v>
      </c>
    </row>
    <row r="9" spans="1:4" ht="43.5" customHeight="1" x14ac:dyDescent="0.25">
      <c r="A9" s="29" t="s">
        <v>35</v>
      </c>
      <c r="B9" s="35" t="s">
        <v>104</v>
      </c>
      <c r="C9" s="42">
        <v>21</v>
      </c>
      <c r="D9" s="21" t="s">
        <v>9</v>
      </c>
    </row>
    <row r="10" spans="1:4" ht="43.5" customHeight="1" x14ac:dyDescent="0.25">
      <c r="A10" s="29" t="s">
        <v>36</v>
      </c>
      <c r="B10" s="35" t="s">
        <v>104</v>
      </c>
      <c r="C10" s="42">
        <v>10</v>
      </c>
      <c r="D10" s="21" t="s">
        <v>9</v>
      </c>
    </row>
    <row r="11" spans="1:4" ht="43.5" customHeight="1" x14ac:dyDescent="0.25">
      <c r="A11" s="49" t="s">
        <v>40</v>
      </c>
      <c r="B11" s="35" t="s">
        <v>105</v>
      </c>
      <c r="C11" s="42">
        <v>35</v>
      </c>
      <c r="D11" s="21" t="s">
        <v>9</v>
      </c>
    </row>
    <row r="12" spans="1:4" ht="43.5" customHeight="1" x14ac:dyDescent="0.25">
      <c r="A12" s="23" t="s">
        <v>82</v>
      </c>
      <c r="B12" s="20" t="s">
        <v>83</v>
      </c>
      <c r="C12" s="22">
        <v>10</v>
      </c>
      <c r="D12" s="21" t="s">
        <v>9</v>
      </c>
    </row>
    <row r="13" spans="1:4" ht="43.5" customHeight="1" x14ac:dyDescent="0.25">
      <c r="A13" s="24" t="s">
        <v>74</v>
      </c>
      <c r="B13" s="20" t="s">
        <v>83</v>
      </c>
      <c r="C13" s="27">
        <v>12</v>
      </c>
      <c r="D13" s="24" t="s">
        <v>9</v>
      </c>
    </row>
    <row r="14" spans="1:4" ht="43.5" customHeight="1" x14ac:dyDescent="0.25">
      <c r="A14" s="29" t="s">
        <v>33</v>
      </c>
      <c r="B14" s="20" t="s">
        <v>83</v>
      </c>
      <c r="C14" s="42">
        <v>19</v>
      </c>
      <c r="D14" s="21" t="s">
        <v>9</v>
      </c>
    </row>
    <row r="15" spans="1:4" ht="43.5" customHeight="1" x14ac:dyDescent="0.25">
      <c r="A15" s="31" t="s">
        <v>32</v>
      </c>
      <c r="B15" s="23" t="s">
        <v>106</v>
      </c>
      <c r="C15" s="42">
        <v>30</v>
      </c>
      <c r="D15" s="21" t="s">
        <v>9</v>
      </c>
    </row>
    <row r="16" spans="1:4" ht="43.5" customHeight="1" x14ac:dyDescent="0.25">
      <c r="A16" s="29" t="s">
        <v>42</v>
      </c>
      <c r="B16" s="29" t="s">
        <v>107</v>
      </c>
      <c r="C16" s="42">
        <v>62</v>
      </c>
      <c r="D16" s="21" t="s">
        <v>9</v>
      </c>
    </row>
    <row r="17" spans="1:4" ht="43.5" customHeight="1" x14ac:dyDescent="0.25">
      <c r="A17" s="29" t="s">
        <v>29</v>
      </c>
      <c r="B17" s="35" t="s">
        <v>108</v>
      </c>
      <c r="C17" s="42">
        <v>68</v>
      </c>
      <c r="D17" s="21" t="s">
        <v>9</v>
      </c>
    </row>
    <row r="18" spans="1:4" ht="43.5" customHeight="1" x14ac:dyDescent="0.25">
      <c r="A18" s="29" t="s">
        <v>30</v>
      </c>
      <c r="B18" s="35" t="s">
        <v>108</v>
      </c>
      <c r="C18" s="42">
        <v>60</v>
      </c>
      <c r="D18" s="21" t="s">
        <v>9</v>
      </c>
    </row>
    <row r="19" spans="1:4" ht="43.5" customHeight="1" x14ac:dyDescent="0.25">
      <c r="A19" s="29" t="s">
        <v>31</v>
      </c>
      <c r="B19" s="35" t="s">
        <v>108</v>
      </c>
      <c r="C19" s="42">
        <v>45</v>
      </c>
      <c r="D19" s="21" t="s">
        <v>9</v>
      </c>
    </row>
    <row r="20" spans="1:4" ht="43.5" customHeight="1" x14ac:dyDescent="0.25">
      <c r="A20" s="21" t="s">
        <v>60</v>
      </c>
      <c r="B20" s="35" t="s">
        <v>108</v>
      </c>
      <c r="C20" s="42">
        <v>60</v>
      </c>
      <c r="D20" s="21" t="s">
        <v>9</v>
      </c>
    </row>
    <row r="21" spans="1:4" ht="43.5" customHeight="1" x14ac:dyDescent="0.25">
      <c r="A21" s="23" t="s">
        <v>82</v>
      </c>
      <c r="B21" s="20" t="s">
        <v>84</v>
      </c>
      <c r="C21" s="22">
        <v>10</v>
      </c>
      <c r="D21" s="21" t="s">
        <v>9</v>
      </c>
    </row>
    <row r="22" spans="1:4" ht="43.5" customHeight="1" x14ac:dyDescent="0.25">
      <c r="A22" s="29" t="s">
        <v>41</v>
      </c>
      <c r="B22" s="20" t="s">
        <v>84</v>
      </c>
      <c r="C22" s="42">
        <v>61</v>
      </c>
      <c r="D22" s="21" t="s">
        <v>9</v>
      </c>
    </row>
    <row r="23" spans="1:4" ht="43.5" customHeight="1" x14ac:dyDescent="0.25">
      <c r="A23" s="29" t="s">
        <v>28</v>
      </c>
      <c r="B23" s="35" t="s">
        <v>109</v>
      </c>
      <c r="C23" s="42">
        <v>49</v>
      </c>
      <c r="D23" s="21" t="s">
        <v>9</v>
      </c>
    </row>
    <row r="24" spans="1:4" ht="43.5" customHeight="1" x14ac:dyDescent="0.25">
      <c r="A24" s="29" t="s">
        <v>43</v>
      </c>
      <c r="B24" s="35" t="s">
        <v>109</v>
      </c>
      <c r="C24" s="42">
        <v>24</v>
      </c>
      <c r="D24" s="21" t="s">
        <v>9</v>
      </c>
    </row>
    <row r="25" spans="1:4" ht="43.5" customHeight="1" x14ac:dyDescent="0.25">
      <c r="A25" s="29" t="s">
        <v>59</v>
      </c>
      <c r="B25" s="29" t="s">
        <v>113</v>
      </c>
      <c r="C25" s="26">
        <v>14118</v>
      </c>
      <c r="D25" s="21" t="s">
        <v>57</v>
      </c>
    </row>
    <row r="26" spans="1:4" ht="43.5" customHeight="1" x14ac:dyDescent="0.25">
      <c r="A26" s="23" t="s">
        <v>82</v>
      </c>
      <c r="B26" s="46" t="s">
        <v>110</v>
      </c>
      <c r="C26" s="22">
        <v>10</v>
      </c>
      <c r="D26" s="21" t="s">
        <v>9</v>
      </c>
    </row>
    <row r="27" spans="1:4" ht="43.5" customHeight="1" x14ac:dyDescent="0.25">
      <c r="A27" s="28" t="s">
        <v>14</v>
      </c>
      <c r="B27" s="28" t="s">
        <v>111</v>
      </c>
      <c r="C27" s="42">
        <v>70</v>
      </c>
      <c r="D27" s="21" t="s">
        <v>15</v>
      </c>
    </row>
    <row r="28" spans="1:4" ht="43.5" customHeight="1" x14ac:dyDescent="0.25">
      <c r="A28" s="23" t="s">
        <v>82</v>
      </c>
      <c r="B28" s="20" t="s">
        <v>85</v>
      </c>
      <c r="C28" s="22">
        <v>10</v>
      </c>
      <c r="D28" s="21" t="s">
        <v>9</v>
      </c>
    </row>
    <row r="29" spans="1:4" ht="43.5" customHeight="1" x14ac:dyDescent="0.25">
      <c r="A29" s="29" t="s">
        <v>25</v>
      </c>
      <c r="B29" s="46" t="s">
        <v>85</v>
      </c>
      <c r="C29" s="42">
        <v>64</v>
      </c>
      <c r="D29" s="21" t="s">
        <v>9</v>
      </c>
    </row>
    <row r="30" spans="1:4" ht="43.5" customHeight="1" x14ac:dyDescent="0.25">
      <c r="A30" s="29" t="s">
        <v>26</v>
      </c>
      <c r="B30" s="46" t="s">
        <v>85</v>
      </c>
      <c r="C30" s="42">
        <v>12</v>
      </c>
      <c r="D30" s="21" t="s">
        <v>9</v>
      </c>
    </row>
    <row r="31" spans="1:4" ht="43.5" customHeight="1" x14ac:dyDescent="0.25">
      <c r="A31" s="30" t="s">
        <v>27</v>
      </c>
      <c r="B31" s="46" t="s">
        <v>85</v>
      </c>
      <c r="C31" s="42">
        <v>60</v>
      </c>
      <c r="D31" s="21" t="s">
        <v>9</v>
      </c>
    </row>
    <row r="32" spans="1:4" ht="43.5" customHeight="1" x14ac:dyDescent="0.25">
      <c r="A32" s="21" t="s">
        <v>112</v>
      </c>
      <c r="B32" s="46" t="s">
        <v>85</v>
      </c>
      <c r="C32" s="42">
        <v>32</v>
      </c>
      <c r="D32" s="21" t="s">
        <v>9</v>
      </c>
    </row>
    <row r="33" spans="1:4" ht="43.5" customHeight="1" x14ac:dyDescent="0.25">
      <c r="A33" s="29" t="s">
        <v>36</v>
      </c>
      <c r="B33" s="35" t="s">
        <v>86</v>
      </c>
      <c r="C33" s="42">
        <v>10</v>
      </c>
      <c r="D33" s="21" t="s">
        <v>9</v>
      </c>
    </row>
    <row r="34" spans="1:4" ht="43.5" customHeight="1" x14ac:dyDescent="0.25">
      <c r="A34" s="23" t="s">
        <v>82</v>
      </c>
      <c r="B34" s="35" t="s">
        <v>86</v>
      </c>
      <c r="C34" s="22">
        <v>10</v>
      </c>
      <c r="D34" s="21" t="s">
        <v>9</v>
      </c>
    </row>
    <row r="35" spans="1:4" ht="43.5" customHeight="1" x14ac:dyDescent="0.25">
      <c r="A35" s="23" t="s">
        <v>24</v>
      </c>
      <c r="B35" s="35" t="s">
        <v>86</v>
      </c>
      <c r="C35" s="42">
        <v>10</v>
      </c>
      <c r="D35" s="21" t="s">
        <v>9</v>
      </c>
    </row>
    <row r="36" spans="1:4" ht="43.5" customHeight="1" x14ac:dyDescent="0.25">
      <c r="A36" s="24" t="s">
        <v>77</v>
      </c>
      <c r="B36" s="35" t="s">
        <v>86</v>
      </c>
      <c r="C36" s="27">
        <v>20</v>
      </c>
      <c r="D36" s="24" t="s">
        <v>9</v>
      </c>
    </row>
    <row r="37" spans="1:4" ht="43.5" customHeight="1" x14ac:dyDescent="0.25">
      <c r="A37" s="21" t="s">
        <v>60</v>
      </c>
      <c r="B37" s="35" t="s">
        <v>86</v>
      </c>
      <c r="C37" s="42">
        <v>60</v>
      </c>
      <c r="D37" s="21" t="s">
        <v>9</v>
      </c>
    </row>
    <row r="38" spans="1:4" ht="43.5" customHeight="1" x14ac:dyDescent="0.25">
      <c r="A38" s="23" t="s">
        <v>17</v>
      </c>
      <c r="B38" s="23" t="s">
        <v>114</v>
      </c>
      <c r="C38" s="42" t="s">
        <v>46</v>
      </c>
      <c r="D38" s="21" t="s">
        <v>34</v>
      </c>
    </row>
    <row r="39" spans="1:4" ht="43.5" customHeight="1" x14ac:dyDescent="0.25">
      <c r="A39" s="23" t="s">
        <v>18</v>
      </c>
      <c r="B39" s="23" t="s">
        <v>114</v>
      </c>
      <c r="C39" s="42" t="s">
        <v>46</v>
      </c>
      <c r="D39" s="21" t="s">
        <v>34</v>
      </c>
    </row>
    <row r="40" spans="1:4" ht="43.5" customHeight="1" x14ac:dyDescent="0.25">
      <c r="A40" s="23" t="s">
        <v>19</v>
      </c>
      <c r="B40" s="23" t="s">
        <v>114</v>
      </c>
      <c r="C40" s="42" t="s">
        <v>46</v>
      </c>
      <c r="D40" s="21" t="s">
        <v>34</v>
      </c>
    </row>
    <row r="41" spans="1:4" ht="43.5" customHeight="1" x14ac:dyDescent="0.25">
      <c r="A41" s="23" t="s">
        <v>82</v>
      </c>
      <c r="B41" s="20" t="s">
        <v>87</v>
      </c>
      <c r="C41" s="22">
        <v>10</v>
      </c>
      <c r="D41" s="21" t="s">
        <v>9</v>
      </c>
    </row>
    <row r="42" spans="1:4" ht="43.5" customHeight="1" x14ac:dyDescent="0.25">
      <c r="A42" s="23" t="s">
        <v>82</v>
      </c>
      <c r="B42" s="20" t="s">
        <v>87</v>
      </c>
      <c r="C42" s="22">
        <v>10</v>
      </c>
      <c r="D42" s="21" t="s">
        <v>9</v>
      </c>
    </row>
    <row r="43" spans="1:4" ht="43.5" customHeight="1" x14ac:dyDescent="0.25">
      <c r="A43" s="23" t="s">
        <v>82</v>
      </c>
      <c r="B43" s="20" t="s">
        <v>88</v>
      </c>
      <c r="C43" s="22">
        <v>10</v>
      </c>
      <c r="D43" s="21" t="s">
        <v>9</v>
      </c>
    </row>
    <row r="44" spans="1:4" ht="43.5" customHeight="1" x14ac:dyDescent="0.25">
      <c r="A44" s="23" t="s">
        <v>21</v>
      </c>
      <c r="B44" s="20" t="s">
        <v>88</v>
      </c>
      <c r="C44" s="42">
        <v>75</v>
      </c>
      <c r="D44" s="21" t="s">
        <v>9</v>
      </c>
    </row>
    <row r="45" spans="1:4" ht="63.75" customHeight="1" x14ac:dyDescent="0.25">
      <c r="A45" s="23" t="s">
        <v>22</v>
      </c>
      <c r="B45" s="20" t="s">
        <v>88</v>
      </c>
      <c r="C45" s="42">
        <v>100</v>
      </c>
      <c r="D45" s="21" t="s">
        <v>9</v>
      </c>
    </row>
    <row r="46" spans="1:4" ht="51.75" customHeight="1" x14ac:dyDescent="0.25">
      <c r="A46" s="23" t="s">
        <v>23</v>
      </c>
      <c r="B46" s="20" t="s">
        <v>88</v>
      </c>
      <c r="C46" s="42">
        <v>96</v>
      </c>
      <c r="D46" s="21" t="s">
        <v>9</v>
      </c>
    </row>
    <row r="47" spans="1:4" ht="43.5" customHeight="1" x14ac:dyDescent="0.25">
      <c r="A47" s="33" t="s">
        <v>65</v>
      </c>
      <c r="B47" s="40" t="s">
        <v>88</v>
      </c>
      <c r="C47" s="25">
        <v>1600</v>
      </c>
      <c r="D47" s="21" t="s">
        <v>9</v>
      </c>
    </row>
    <row r="48" spans="1:4" ht="43.5" customHeight="1" x14ac:dyDescent="0.25">
      <c r="A48" s="23" t="s">
        <v>20</v>
      </c>
      <c r="B48" s="50" t="s">
        <v>89</v>
      </c>
      <c r="C48" s="43">
        <v>84</v>
      </c>
      <c r="D48" s="21" t="s">
        <v>9</v>
      </c>
    </row>
    <row r="49" spans="1:4" ht="43.5" customHeight="1" x14ac:dyDescent="0.25">
      <c r="A49" s="29" t="s">
        <v>39</v>
      </c>
      <c r="B49" s="50" t="s">
        <v>89</v>
      </c>
      <c r="C49" s="42">
        <v>58</v>
      </c>
      <c r="D49" s="21" t="s">
        <v>9</v>
      </c>
    </row>
    <row r="50" spans="1:4" ht="43.5" customHeight="1" x14ac:dyDescent="0.25">
      <c r="A50" s="24" t="s">
        <v>75</v>
      </c>
      <c r="B50" s="20" t="s">
        <v>89</v>
      </c>
      <c r="C50" s="27">
        <v>16</v>
      </c>
      <c r="D50" s="24" t="s">
        <v>9</v>
      </c>
    </row>
    <row r="51" spans="1:4" ht="43.5" customHeight="1" x14ac:dyDescent="0.25">
      <c r="A51" s="23" t="s">
        <v>82</v>
      </c>
      <c r="B51" s="20" t="s">
        <v>89</v>
      </c>
      <c r="C51" s="22">
        <v>10</v>
      </c>
      <c r="D51" s="21" t="s">
        <v>9</v>
      </c>
    </row>
    <row r="52" spans="1:4" ht="43.5" customHeight="1" x14ac:dyDescent="0.25">
      <c r="A52" s="21" t="s">
        <v>69</v>
      </c>
      <c r="B52" s="20" t="s">
        <v>90</v>
      </c>
      <c r="C52" s="42">
        <v>9</v>
      </c>
      <c r="D52" s="21" t="s">
        <v>9</v>
      </c>
    </row>
    <row r="53" spans="1:4" ht="43.5" customHeight="1" x14ac:dyDescent="0.25">
      <c r="A53" s="21" t="s">
        <v>69</v>
      </c>
      <c r="B53" s="20" t="s">
        <v>90</v>
      </c>
      <c r="C53" s="42">
        <v>9</v>
      </c>
      <c r="D53" s="21" t="s">
        <v>9</v>
      </c>
    </row>
    <row r="54" spans="1:4" ht="43.5" customHeight="1" x14ac:dyDescent="0.25">
      <c r="A54" s="23" t="s">
        <v>69</v>
      </c>
      <c r="B54" s="20" t="s">
        <v>90</v>
      </c>
      <c r="C54" s="22">
        <v>10</v>
      </c>
      <c r="D54" s="21" t="s">
        <v>9</v>
      </c>
    </row>
    <row r="55" spans="1:4" ht="43.5" customHeight="1" x14ac:dyDescent="0.25">
      <c r="A55" s="23" t="s">
        <v>70</v>
      </c>
      <c r="B55" s="20" t="s">
        <v>90</v>
      </c>
      <c r="C55" s="42">
        <v>6</v>
      </c>
      <c r="D55" s="21" t="s">
        <v>9</v>
      </c>
    </row>
    <row r="56" spans="1:4" ht="43.5" customHeight="1" x14ac:dyDescent="0.25">
      <c r="A56" s="23" t="s">
        <v>82</v>
      </c>
      <c r="B56" s="20" t="s">
        <v>90</v>
      </c>
      <c r="C56" s="22">
        <v>10</v>
      </c>
      <c r="D56" s="21" t="s">
        <v>9</v>
      </c>
    </row>
    <row r="57" spans="1:4" ht="43.5" customHeight="1" x14ac:dyDescent="0.25">
      <c r="A57" s="23" t="s">
        <v>82</v>
      </c>
      <c r="B57" s="45" t="s">
        <v>91</v>
      </c>
      <c r="C57" s="22">
        <v>10</v>
      </c>
      <c r="D57" s="21" t="s">
        <v>9</v>
      </c>
    </row>
    <row r="58" spans="1:4" ht="43.5" customHeight="1" x14ac:dyDescent="0.25">
      <c r="A58" s="23" t="s">
        <v>81</v>
      </c>
      <c r="B58" s="37">
        <v>7208</v>
      </c>
      <c r="C58" s="22">
        <v>99</v>
      </c>
      <c r="D58" s="21" t="s">
        <v>9</v>
      </c>
    </row>
    <row r="59" spans="1:4" ht="43.5" customHeight="1" x14ac:dyDescent="0.25">
      <c r="A59" s="23" t="s">
        <v>82</v>
      </c>
      <c r="B59" s="45" t="s">
        <v>92</v>
      </c>
      <c r="C59" s="22">
        <v>10</v>
      </c>
      <c r="D59" s="21" t="s">
        <v>9</v>
      </c>
    </row>
    <row r="60" spans="1:4" ht="43.5" customHeight="1" x14ac:dyDescent="0.25">
      <c r="A60" s="24" t="s">
        <v>76</v>
      </c>
      <c r="B60" s="41">
        <v>43726</v>
      </c>
      <c r="C60" s="27">
        <v>22</v>
      </c>
      <c r="D60" s="24" t="s">
        <v>9</v>
      </c>
    </row>
    <row r="61" spans="1:4" ht="43.5" customHeight="1" x14ac:dyDescent="0.25">
      <c r="A61" s="29" t="s">
        <v>37</v>
      </c>
      <c r="B61" s="34">
        <v>43711</v>
      </c>
      <c r="C61" s="42">
        <v>7</v>
      </c>
      <c r="D61" s="21" t="s">
        <v>9</v>
      </c>
    </row>
    <row r="62" spans="1:4" ht="43.5" customHeight="1" x14ac:dyDescent="0.25">
      <c r="A62" s="23" t="s">
        <v>38</v>
      </c>
      <c r="B62" s="34">
        <v>43711</v>
      </c>
      <c r="C62" s="42">
        <v>7</v>
      </c>
      <c r="D62" s="21" t="s">
        <v>9</v>
      </c>
    </row>
    <row r="63" spans="1:4" ht="43.5" customHeight="1" x14ac:dyDescent="0.25">
      <c r="A63" s="23" t="s">
        <v>38</v>
      </c>
      <c r="B63" s="34">
        <v>43711</v>
      </c>
      <c r="C63" s="42">
        <v>6</v>
      </c>
      <c r="D63" s="21" t="s">
        <v>9</v>
      </c>
    </row>
    <row r="64" spans="1:4" ht="43.5" customHeight="1" x14ac:dyDescent="0.25">
      <c r="A64" s="23" t="s">
        <v>82</v>
      </c>
      <c r="B64" s="45" t="s">
        <v>93</v>
      </c>
      <c r="C64" s="22">
        <v>10</v>
      </c>
      <c r="D64" s="21" t="s">
        <v>9</v>
      </c>
    </row>
    <row r="65" spans="1:4" ht="43.5" customHeight="1" x14ac:dyDescent="0.25">
      <c r="A65" s="23" t="s">
        <v>82</v>
      </c>
      <c r="B65" s="45" t="s">
        <v>93</v>
      </c>
      <c r="C65" s="22">
        <v>10</v>
      </c>
      <c r="D65" s="21" t="s">
        <v>9</v>
      </c>
    </row>
    <row r="66" spans="1:4" ht="43.5" customHeight="1" x14ac:dyDescent="0.25">
      <c r="A66" s="23" t="s">
        <v>97</v>
      </c>
      <c r="B66" s="45" t="s">
        <v>93</v>
      </c>
      <c r="C66" s="27">
        <v>3094</v>
      </c>
      <c r="D66" s="21" t="s">
        <v>34</v>
      </c>
    </row>
    <row r="67" spans="1:4" ht="43.5" customHeight="1" x14ac:dyDescent="0.25">
      <c r="A67" s="23" t="s">
        <v>98</v>
      </c>
      <c r="B67" s="45" t="s">
        <v>93</v>
      </c>
      <c r="C67" s="27">
        <v>2315</v>
      </c>
      <c r="D67" s="21" t="s">
        <v>34</v>
      </c>
    </row>
    <row r="68" spans="1:4" ht="43.5" customHeight="1" x14ac:dyDescent="0.25">
      <c r="A68" s="21" t="s">
        <v>71</v>
      </c>
      <c r="B68" s="45" t="s">
        <v>94</v>
      </c>
      <c r="C68" s="26">
        <v>1616</v>
      </c>
      <c r="D68" s="21" t="s">
        <v>9</v>
      </c>
    </row>
    <row r="69" spans="1:4" ht="43.5" customHeight="1" x14ac:dyDescent="0.25">
      <c r="A69" s="21" t="s">
        <v>115</v>
      </c>
      <c r="B69" s="45" t="s">
        <v>94</v>
      </c>
      <c r="C69" s="26">
        <v>9</v>
      </c>
      <c r="D69" s="21" t="s">
        <v>9</v>
      </c>
    </row>
    <row r="70" spans="1:4" ht="43.5" customHeight="1" x14ac:dyDescent="0.25">
      <c r="A70" s="51" t="s">
        <v>116</v>
      </c>
      <c r="B70" s="52" t="s">
        <v>94</v>
      </c>
      <c r="C70" s="15">
        <v>276</v>
      </c>
      <c r="D70" s="53" t="s">
        <v>9</v>
      </c>
    </row>
    <row r="71" spans="1:4" ht="43.5" customHeight="1" x14ac:dyDescent="0.25">
      <c r="A71" s="23" t="s">
        <v>82</v>
      </c>
      <c r="B71" s="45" t="s">
        <v>94</v>
      </c>
      <c r="C71" s="22">
        <v>10</v>
      </c>
      <c r="D71" s="21" t="s">
        <v>9</v>
      </c>
    </row>
    <row r="72" spans="1:4" ht="43.5" customHeight="1" x14ac:dyDescent="0.25">
      <c r="A72" s="28" t="s">
        <v>16</v>
      </c>
      <c r="B72" s="48" t="s">
        <v>95</v>
      </c>
      <c r="C72" s="42">
        <v>80</v>
      </c>
      <c r="D72" s="21" t="s">
        <v>9</v>
      </c>
    </row>
    <row r="73" spans="1:4" ht="43.5" customHeight="1" x14ac:dyDescent="0.25">
      <c r="A73" s="23" t="s">
        <v>82</v>
      </c>
      <c r="B73" s="48" t="s">
        <v>95</v>
      </c>
      <c r="C73" s="22">
        <v>10</v>
      </c>
      <c r="D73" s="21" t="s">
        <v>9</v>
      </c>
    </row>
    <row r="74" spans="1:4" ht="43.5" customHeight="1" x14ac:dyDescent="0.25">
      <c r="A74" s="21" t="s">
        <v>61</v>
      </c>
      <c r="B74" s="37"/>
      <c r="C74" s="42">
        <v>5</v>
      </c>
      <c r="D74" s="21" t="s">
        <v>9</v>
      </c>
    </row>
    <row r="75" spans="1:4" ht="43.5" customHeight="1" x14ac:dyDescent="0.25">
      <c r="A75" s="21" t="s">
        <v>62</v>
      </c>
      <c r="B75" s="37" t="s">
        <v>117</v>
      </c>
      <c r="C75" s="42">
        <v>14</v>
      </c>
      <c r="D75" s="21" t="s">
        <v>9</v>
      </c>
    </row>
    <row r="76" spans="1:4" ht="43.5" customHeight="1" x14ac:dyDescent="0.25">
      <c r="A76" s="32" t="s">
        <v>63</v>
      </c>
      <c r="B76" s="38" t="s">
        <v>64</v>
      </c>
      <c r="C76" s="44">
        <v>9</v>
      </c>
      <c r="D76" s="32" t="s">
        <v>9</v>
      </c>
    </row>
    <row r="77" spans="1:4" ht="43.5" customHeight="1" x14ac:dyDescent="0.25">
      <c r="A77" s="24" t="s">
        <v>78</v>
      </c>
      <c r="B77" s="45" t="s">
        <v>64</v>
      </c>
      <c r="C77" s="27">
        <v>15</v>
      </c>
      <c r="D77" s="24" t="s">
        <v>9</v>
      </c>
    </row>
    <row r="78" spans="1:4" ht="43.5" customHeight="1" x14ac:dyDescent="0.25">
      <c r="A78" s="24" t="s">
        <v>79</v>
      </c>
      <c r="B78" s="45" t="s">
        <v>64</v>
      </c>
      <c r="C78" s="27">
        <v>35</v>
      </c>
      <c r="D78" s="24" t="s">
        <v>80</v>
      </c>
    </row>
    <row r="79" spans="1:4" ht="43.5" customHeight="1" x14ac:dyDescent="0.25">
      <c r="A79" s="23" t="s">
        <v>96</v>
      </c>
      <c r="B79" s="45"/>
      <c r="C79" s="27">
        <v>15</v>
      </c>
      <c r="D79" s="21" t="s">
        <v>9</v>
      </c>
    </row>
    <row r="80" spans="1:4" ht="43.5" customHeight="1" x14ac:dyDescent="0.25">
      <c r="A80" s="23" t="s">
        <v>96</v>
      </c>
      <c r="B80" s="45"/>
      <c r="C80" s="27">
        <v>15</v>
      </c>
      <c r="D80" s="21" t="s">
        <v>9</v>
      </c>
    </row>
    <row r="81" spans="1:4" ht="43.5" customHeight="1" x14ac:dyDescent="0.25">
      <c r="A81" s="23" t="s">
        <v>96</v>
      </c>
      <c r="B81" s="45"/>
      <c r="C81" s="27">
        <v>15</v>
      </c>
      <c r="D81" s="21" t="s">
        <v>9</v>
      </c>
    </row>
    <row r="82" spans="1:4" ht="43.5" customHeight="1" x14ac:dyDescent="0.25">
      <c r="A82" s="23" t="s">
        <v>96</v>
      </c>
      <c r="B82" s="45"/>
      <c r="C82" s="27">
        <v>15</v>
      </c>
      <c r="D82" s="21" t="s">
        <v>9</v>
      </c>
    </row>
    <row r="83" spans="1:4" ht="43.5" customHeight="1" x14ac:dyDescent="0.25">
      <c r="A83" s="29" t="s">
        <v>45</v>
      </c>
      <c r="B83" s="36" t="s">
        <v>46</v>
      </c>
      <c r="C83" s="42">
        <v>100</v>
      </c>
      <c r="D83" s="21" t="s">
        <v>15</v>
      </c>
    </row>
    <row r="84" spans="1:4" ht="43.5" customHeight="1" x14ac:dyDescent="0.25">
      <c r="A84" s="29" t="s">
        <v>47</v>
      </c>
      <c r="B84" s="36" t="s">
        <v>46</v>
      </c>
      <c r="C84" s="42">
        <v>100</v>
      </c>
      <c r="D84" s="21" t="s">
        <v>15</v>
      </c>
    </row>
    <row r="85" spans="1:4" ht="43.5" customHeight="1" x14ac:dyDescent="0.25">
      <c r="A85" s="29" t="s">
        <v>48</v>
      </c>
      <c r="B85" s="36" t="s">
        <v>46</v>
      </c>
      <c r="C85" s="42">
        <v>100</v>
      </c>
      <c r="D85" s="21" t="s">
        <v>15</v>
      </c>
    </row>
    <row r="86" spans="1:4" ht="43.5" customHeight="1" x14ac:dyDescent="0.25">
      <c r="A86" s="29" t="s">
        <v>49</v>
      </c>
      <c r="B86" s="36" t="s">
        <v>46</v>
      </c>
      <c r="C86" s="42">
        <v>100</v>
      </c>
      <c r="D86" s="21" t="s">
        <v>15</v>
      </c>
    </row>
    <row r="87" spans="1:4" ht="43.5" customHeight="1" x14ac:dyDescent="0.25">
      <c r="A87" s="29" t="s">
        <v>50</v>
      </c>
      <c r="B87" s="36" t="s">
        <v>46</v>
      </c>
      <c r="C87" s="42">
        <v>1000</v>
      </c>
      <c r="D87" s="21" t="s">
        <v>34</v>
      </c>
    </row>
    <row r="88" spans="1:4" ht="43.5" customHeight="1" x14ac:dyDescent="0.25">
      <c r="A88" s="29" t="s">
        <v>51</v>
      </c>
      <c r="B88" s="36" t="s">
        <v>46</v>
      </c>
      <c r="C88" s="42">
        <v>500</v>
      </c>
      <c r="D88" s="21" t="s">
        <v>34</v>
      </c>
    </row>
    <row r="89" spans="1:4" ht="43.5" customHeight="1" x14ac:dyDescent="0.25">
      <c r="A89" s="29" t="s">
        <v>52</v>
      </c>
      <c r="B89" s="36" t="s">
        <v>46</v>
      </c>
      <c r="C89" s="42">
        <v>500</v>
      </c>
      <c r="D89" s="21" t="s">
        <v>34</v>
      </c>
    </row>
    <row r="90" spans="1:4" ht="43.5" customHeight="1" x14ac:dyDescent="0.25">
      <c r="A90" s="29" t="s">
        <v>53</v>
      </c>
      <c r="B90" s="36" t="s">
        <v>46</v>
      </c>
      <c r="C90" s="42">
        <v>500</v>
      </c>
      <c r="D90" s="21" t="s">
        <v>34</v>
      </c>
    </row>
    <row r="91" spans="1:4" ht="43.5" customHeight="1" x14ac:dyDescent="0.25">
      <c r="A91" s="29" t="s">
        <v>54</v>
      </c>
      <c r="B91" s="36" t="s">
        <v>46</v>
      </c>
      <c r="C91" s="42">
        <v>500</v>
      </c>
      <c r="D91" s="21" t="s">
        <v>34</v>
      </c>
    </row>
    <row r="92" spans="1:4" ht="43.5" customHeight="1" x14ac:dyDescent="0.25">
      <c r="A92" s="29" t="s">
        <v>55</v>
      </c>
      <c r="B92" s="36" t="s">
        <v>46</v>
      </c>
      <c r="C92" s="42">
        <v>500</v>
      </c>
      <c r="D92" s="21" t="s">
        <v>34</v>
      </c>
    </row>
    <row r="93" spans="1:4" ht="144.75" customHeight="1" x14ac:dyDescent="0.25">
      <c r="A93" s="29" t="s">
        <v>100</v>
      </c>
      <c r="B93" s="36" t="s">
        <v>46</v>
      </c>
      <c r="C93" s="42">
        <v>1000</v>
      </c>
      <c r="D93" s="21" t="s">
        <v>34</v>
      </c>
    </row>
    <row r="94" spans="1:4" ht="43.5" customHeight="1" x14ac:dyDescent="0.25">
      <c r="A94" s="29" t="s">
        <v>56</v>
      </c>
      <c r="B94" s="36" t="s">
        <v>46</v>
      </c>
      <c r="C94" s="26">
        <v>20000</v>
      </c>
      <c r="D94" s="21" t="s">
        <v>57</v>
      </c>
    </row>
    <row r="95" spans="1:4" ht="43.5" customHeight="1" x14ac:dyDescent="0.25">
      <c r="A95" s="33" t="s">
        <v>58</v>
      </c>
      <c r="B95" s="36" t="s">
        <v>46</v>
      </c>
      <c r="C95" s="26">
        <v>100000</v>
      </c>
      <c r="D95" s="21" t="s">
        <v>34</v>
      </c>
    </row>
    <row r="96" spans="1:4" x14ac:dyDescent="0.25">
      <c r="B96" s="47"/>
      <c r="C96" s="19"/>
    </row>
    <row r="97" spans="1:4" ht="18.75" x14ac:dyDescent="0.25">
      <c r="A97" s="12"/>
      <c r="B97" s="13"/>
      <c r="C97" s="6"/>
      <c r="D97" s="7"/>
    </row>
    <row r="98" spans="1:4" ht="18.75" x14ac:dyDescent="0.25">
      <c r="A98" s="3"/>
      <c r="B98" s="3"/>
      <c r="C98" s="6"/>
      <c r="D98" s="7"/>
    </row>
    <row r="100" spans="1:4" ht="21" x14ac:dyDescent="0.25">
      <c r="A100" s="19"/>
      <c r="B100" s="55" t="s">
        <v>9</v>
      </c>
      <c r="C100" s="5">
        <f>SUMIF(D3:D99,"Event",C3:C99)</f>
        <v>6381</v>
      </c>
      <c r="D100" s="19"/>
    </row>
    <row r="101" spans="1:4" ht="21" x14ac:dyDescent="0.25">
      <c r="A101" s="19"/>
      <c r="B101" s="55" t="s">
        <v>15</v>
      </c>
      <c r="C101" s="5">
        <f>SUMIF(D3:D99,"Report",C3:C99)</f>
        <v>470</v>
      </c>
      <c r="D101" s="19"/>
    </row>
    <row r="102" spans="1:4" ht="21" x14ac:dyDescent="0.25">
      <c r="A102" s="19"/>
      <c r="B102" s="55" t="s">
        <v>34</v>
      </c>
      <c r="C102" s="5">
        <f>SUMIF(D3:D99,"Online",C3:C99)</f>
        <v>109909</v>
      </c>
      <c r="D102" s="19"/>
    </row>
    <row r="103" spans="1:4" ht="37.5" x14ac:dyDescent="0.25">
      <c r="A103" s="19"/>
      <c r="B103" s="55" t="s">
        <v>99</v>
      </c>
      <c r="C103" s="5">
        <f>SUMIF(D3:D99,"Social media",C3:C99)</f>
        <v>34118</v>
      </c>
      <c r="D103" s="19"/>
    </row>
  </sheetData>
  <autoFilter ref="A1:D95"/>
  <phoneticPr fontId="2" type="noConversion"/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8805FEBC273D48AAEE35C868E10AE2" ma:contentTypeVersion="3" ma:contentTypeDescription="Create a new document." ma:contentTypeScope="" ma:versionID="2eb2dfa088391bf0d40bd555f7a53f26">
  <xsd:schema xmlns:xsd="http://www.w3.org/2001/XMLSchema" xmlns:xs="http://www.w3.org/2001/XMLSchema" xmlns:p="http://schemas.microsoft.com/office/2006/metadata/properties" xmlns:ns2="843df51d-78fb-49dd-894e-84e944ef85c3" targetNamespace="http://schemas.microsoft.com/office/2006/metadata/properties" ma:root="true" ma:fieldsID="a0998b8162fac55b691fa973b3aae2d4" ns2:_="">
    <xsd:import namespace="843df51d-78fb-49dd-894e-84e944ef85c3"/>
    <xsd:element name="properties">
      <xsd:complexType>
        <xsd:sequence>
          <xsd:element name="documentManagement">
            <xsd:complexType>
              <xsd:all>
                <xsd:element ref="ns2:Ordering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3df51d-78fb-49dd-894e-84e944ef85c3" elementFormDefault="qualified">
    <xsd:import namespace="http://schemas.microsoft.com/office/2006/documentManagement/types"/>
    <xsd:import namespace="http://schemas.microsoft.com/office/infopath/2007/PartnerControls"/>
    <xsd:element name="Ordering" ma:index="8" nillable="true" ma:displayName="Ordering" ma:format="Dropdown" ma:internalName="Ordering" ma:percentage="FALSE">
      <xsd:simpleType>
        <xsd:restriction base="dms:Number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ing xmlns="843df51d-78fb-49dd-894e-84e944ef85c3" xsi:nil="true"/>
  </documentManagement>
</p:properties>
</file>

<file path=customXml/itemProps1.xml><?xml version="1.0" encoding="utf-8"?>
<ds:datastoreItem xmlns:ds="http://schemas.openxmlformats.org/officeDocument/2006/customXml" ds:itemID="{FC272F1F-C8E3-46FE-A9A4-51E0AE46EBF4}"/>
</file>

<file path=customXml/itemProps2.xml><?xml version="1.0" encoding="utf-8"?>
<ds:datastoreItem xmlns:ds="http://schemas.openxmlformats.org/officeDocument/2006/customXml" ds:itemID="{80DAA7B2-47D0-4035-B381-23B0F134A795}"/>
</file>

<file path=customXml/itemProps3.xml><?xml version="1.0" encoding="utf-8"?>
<ds:datastoreItem xmlns:ds="http://schemas.openxmlformats.org/officeDocument/2006/customXml" ds:itemID="{A146E546-274E-44FA-B2DC-E88743B7FC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</vt:lpstr>
      <vt:lpstr>Breakdown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Iberdrola S.A.</cp:lastModifiedBy>
  <cp:revision/>
  <dcterms:created xsi:type="dcterms:W3CDTF">2019-08-16T16:39:29Z</dcterms:created>
  <dcterms:modified xsi:type="dcterms:W3CDTF">2019-12-03T13:42:59Z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0x010100F58805FEBC273D48AAEE35C868E10AE2</vt:lpwstr>
  </property>
</Properties>
</file>